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uela.camerini\Downloads\OneDrive_2023-01-23\Monitoraggio 3 trimestre 2022\"/>
    </mc:Choice>
  </mc:AlternateContent>
  <bookViews>
    <workbookView xWindow="0" yWindow="0" windowWidth="25200" windowHeight="10350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Flussi_brescia!$A$1:$B$50</definedName>
    <definedName name="_xlnm.Print_Area" localSheetId="1">varpend_brescia!$A$1:$E$18</definedName>
    <definedName name="Comuni">#REF!</definedName>
    <definedName name="_xlnm.Database">#REF!</definedName>
    <definedName name="Organico_CA">#REF!</definedName>
    <definedName name="_xlnm.Print_Titles" localSheetId="0">Flussi_brescia!$5:$5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D45" i="1"/>
  <c r="C45" i="1"/>
  <c r="C47" i="1" s="1"/>
  <c r="F36" i="1"/>
  <c r="E36" i="1"/>
  <c r="D36" i="1"/>
  <c r="C36" i="1"/>
  <c r="F27" i="1"/>
  <c r="E27" i="1"/>
  <c r="D27" i="1"/>
  <c r="C27" i="1"/>
  <c r="C29" i="1" s="1"/>
  <c r="F18" i="1"/>
  <c r="E18" i="1"/>
  <c r="D18" i="1"/>
  <c r="C18" i="1"/>
  <c r="F9" i="1"/>
  <c r="E9" i="1"/>
  <c r="D9" i="1"/>
  <c r="C9" i="1"/>
  <c r="C11" i="1" s="1"/>
  <c r="E11" i="1" l="1"/>
  <c r="C20" i="1"/>
  <c r="E20" i="1"/>
  <c r="E29" i="1"/>
  <c r="C38" i="1"/>
  <c r="E38" i="1"/>
  <c r="E47" i="1"/>
  <c r="G45" i="1"/>
  <c r="H45" i="1" l="1"/>
  <c r="G36" i="1"/>
  <c r="H36" i="1"/>
  <c r="G27" i="1"/>
  <c r="H27" i="1"/>
  <c r="G18" i="1"/>
  <c r="H18" i="1"/>
  <c r="G9" i="1"/>
  <c r="H9" i="1"/>
  <c r="G38" i="1" l="1"/>
  <c r="G20" i="1"/>
  <c r="G29" i="1" l="1"/>
  <c r="G11" i="1"/>
  <c r="G47" i="1"/>
  <c r="E7" i="2" l="1"/>
  <c r="E13" i="2" l="1"/>
  <c r="E15" i="2" l="1"/>
  <c r="E11" i="2" l="1"/>
  <c r="E9" i="2"/>
</calcChain>
</file>

<file path=xl/sharedStrings.xml><?xml version="1.0" encoding="utf-8"?>
<sst xmlns="http://schemas.openxmlformats.org/spreadsheetml/2006/main" count="89" uniqueCount="37">
  <si>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</si>
  <si>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</si>
  <si>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PENALE. Anni 2020 - 30 settembre 2022, registro autori di reato noti</t>
  </si>
  <si>
    <t>Ufficio</t>
  </si>
  <si>
    <t>Macro materia</t>
  </si>
  <si>
    <t>Iscritti 2020</t>
  </si>
  <si>
    <t>Definiti 2020</t>
  </si>
  <si>
    <t>Iscritti 2021</t>
  </si>
  <si>
    <t>Definiti 2021</t>
  </si>
  <si>
    <t>Iscritti 
gen-set 2022</t>
  </si>
  <si>
    <t>Definiti gen-set 2022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</si>
  <si>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</si>
  <si>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</si>
  <si>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</si>
  <si>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</si>
  <si>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</si>
  <si>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</si>
  <si>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</si>
  <si>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</si>
  <si>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</si>
  <si>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</si>
  <si>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</si>
  <si>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</si>
  <si>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</si>
  <si>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</si>
  <si>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</si>
  <si>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</si>
  <si>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Variazione pendenti</t>
  </si>
  <si>
    <t>SETTORE PENALE. Pendenti al 30 settembre 2022, registro autori di reato noti</t>
  </si>
  <si>
    <t>Pendenti al 31/12/2019</t>
  </si>
  <si>
    <t>Pendenti al 30/09/2022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</si>
  <si>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</si>
  <si>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</si>
  <si>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</si>
  <si>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</si>
  <si>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</si>
  <si>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Fonte: Ministero della Giustizia - DDSC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</si>
</sst>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#,###;\-#,###;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</cellStyleXfs>
  <cellXfs count="5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0" fontId="11" fillId="2" borderId="0" xfId="0" applyFont="1" applyFill="1"/>
    <xf numFmtId="3" fontId="4" fillId="2" borderId="0" xfId="0" applyNumberFormat="1" applyFont="1" applyFill="1"/>
    <xf numFmtId="0" fontId="9" fillId="2" borderId="1" xfId="0" applyFont="1" applyFill="1" applyBorder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/>
    <xf numFmtId="3" fontId="10" fillId="2" borderId="0" xfId="2" applyNumberFormat="1" applyFont="1" applyFill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8" fillId="0" borderId="7" xfId="2" applyFont="1" applyBorder="1" applyAlignment="1">
      <alignment horizontal="right" wrapText="1"/>
    </xf>
    <xf numFmtId="0" fontId="8" fillId="0" borderId="2" xfId="2" applyFont="1" applyBorder="1" applyAlignment="1">
      <alignment horizontal="right" wrapText="1"/>
    </xf>
    <xf numFmtId="3" fontId="8" fillId="0" borderId="2" xfId="2" applyNumberFormat="1" applyFont="1" applyBorder="1" applyAlignment="1">
      <alignment horizontal="right" wrapText="1"/>
    </xf>
    <xf numFmtId="3" fontId="8" fillId="0" borderId="8" xfId="2" applyNumberFormat="1" applyFont="1" applyBorder="1" applyAlignment="1">
      <alignment horizontal="right" wrapText="1"/>
    </xf>
    <xf numFmtId="3" fontId="8" fillId="0" borderId="3" xfId="2" applyNumberFormat="1" applyFont="1" applyBorder="1" applyAlignment="1">
      <alignment horizontal="right" wrapText="1"/>
    </xf>
    <xf numFmtId="3" fontId="8" fillId="2" borderId="9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/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</cellXfs>
  <cellStyles count="154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3 2" xfId="153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9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tabSelected="1" topLeftCell="A38" zoomScale="120" zoomScaleNormal="120" workbookViewId="0">
      <selection activeCell="A50" sqref="A50:XFD50"/>
    </sheetView>
  </sheetViews>
  <sheetFormatPr defaultColWidth="9.140625" defaultRowHeight="12.75" x14ac:dyDescent="0.2"/>
  <cols>
    <col min="1" max="1" width="19" style="2" customWidth="1"/>
    <col min="2" max="2" width="33.28515625" style="2" customWidth="1"/>
    <col min="3" max="3" width="8.28515625" style="2" customWidth="1"/>
    <col min="4" max="4" width="9.140625" style="2" customWidth="1"/>
    <col min="5" max="5" width="8.28515625" style="2" customWidth="1"/>
    <col min="6" max="6" width="9.140625" style="2" customWidth="1"/>
    <col min="7" max="7" width="8.28515625" style="2" customWidth="1"/>
    <col min="8" max="16384" width="9.140625" style="2"/>
  </cols>
  <sheetData>
    <row r="1" spans="1:8" ht="15.75" x14ac:dyDescent="0.25">
      <c r="A1" s="1" t="s">
        <v>0</v>
      </c>
    </row>
    <row r="2" spans="1:8" ht="15" x14ac:dyDescent="0.25">
      <c r="A2" s="3" t="s">
        <v>1</v>
      </c>
    </row>
    <row r="3" spans="1:8" ht="15" x14ac:dyDescent="0.25">
      <c r="A3" s="54" t="s">
        <v>2</v>
      </c>
      <c r="B3" s="54"/>
      <c r="C3" s="54"/>
      <c r="D3" s="54"/>
      <c r="E3" s="54"/>
      <c r="F3" s="54"/>
      <c r="G3" s="54"/>
    </row>
    <row r="4" spans="1:8" ht="6.75" customHeight="1" x14ac:dyDescent="0.2"/>
    <row r="5" spans="1:8" ht="42" customHeight="1" x14ac:dyDescent="0.2">
      <c r="A5" s="4" t="s">
        <v>3</v>
      </c>
      <c r="B5" s="4" t="s">
        <v>4</v>
      </c>
      <c r="C5" s="47" t="s">
        <v>5</v>
      </c>
      <c r="D5" s="47" t="s">
        <v>6</v>
      </c>
      <c r="E5" s="47" t="s">
        <v>7</v>
      </c>
      <c r="F5" s="47" t="s">
        <v>8</v>
      </c>
      <c r="G5" s="48" t="s">
        <v>9</v>
      </c>
      <c r="H5" s="48" t="s">
        <v>10</v>
      </c>
    </row>
    <row r="6" spans="1:8" x14ac:dyDescent="0.2">
      <c r="A6" s="51" t="s">
        <v>11</v>
      </c>
      <c r="B6" s="5" t="s">
        <v>12</v>
      </c>
      <c r="C6" s="42">
        <v>2504</v>
      </c>
      <c r="D6" s="42">
        <v>3019</v>
      </c>
      <c r="E6" s="42">
        <v>2201</v>
      </c>
      <c r="F6" s="42">
        <v>3274</v>
      </c>
      <c r="G6" s="42">
        <v>1957</v>
      </c>
      <c r="H6" s="42">
        <v>2418</v>
      </c>
    </row>
    <row r="7" spans="1:8" x14ac:dyDescent="0.2">
      <c r="A7" s="51"/>
      <c r="B7" s="5" t="s">
        <v>13</v>
      </c>
      <c r="C7" s="6">
        <v>12</v>
      </c>
      <c r="D7" s="6">
        <v>12</v>
      </c>
      <c r="E7" s="6">
        <v>18</v>
      </c>
      <c r="F7" s="6">
        <v>11</v>
      </c>
      <c r="G7" s="6">
        <v>11</v>
      </c>
      <c r="H7" s="6">
        <v>12</v>
      </c>
    </row>
    <row r="8" spans="1:8" x14ac:dyDescent="0.2">
      <c r="A8" s="51"/>
      <c r="B8" s="5" t="s">
        <v>14</v>
      </c>
      <c r="C8" s="7">
        <v>18</v>
      </c>
      <c r="D8" s="7">
        <v>15</v>
      </c>
      <c r="E8" s="7">
        <v>17</v>
      </c>
      <c r="F8" s="7">
        <v>19</v>
      </c>
      <c r="G8" s="7">
        <v>16</v>
      </c>
      <c r="H8" s="7">
        <v>13</v>
      </c>
    </row>
    <row r="9" spans="1:8" x14ac:dyDescent="0.2">
      <c r="A9" s="51"/>
      <c r="B9" s="8" t="s">
        <v>15</v>
      </c>
      <c r="C9" s="9">
        <f t="shared" ref="C9:F9" si="0">SUM(C6:C8)</f>
        <v>2534</v>
      </c>
      <c r="D9" s="9">
        <f t="shared" si="0"/>
        <v>3046</v>
      </c>
      <c r="E9" s="9">
        <f t="shared" si="0"/>
        <v>2236</v>
      </c>
      <c r="F9" s="9">
        <f t="shared" si="0"/>
        <v>3304</v>
      </c>
      <c r="G9" s="9">
        <f t="shared" ref="G9:H9" si="1">SUM(G6:G8)</f>
        <v>1984</v>
      </c>
      <c r="H9" s="9">
        <f t="shared" si="1"/>
        <v>2443</v>
      </c>
    </row>
    <row r="10" spans="1:8" ht="7.15" customHeight="1" x14ac:dyDescent="0.2">
      <c r="A10" s="10"/>
      <c r="B10" s="11"/>
      <c r="C10" s="12"/>
      <c r="D10" s="12"/>
      <c r="E10" s="12"/>
      <c r="F10" s="12"/>
      <c r="G10" s="12"/>
      <c r="H10" s="12"/>
    </row>
    <row r="11" spans="1:8" ht="14.45" customHeight="1" x14ac:dyDescent="0.2">
      <c r="A11" s="10"/>
      <c r="B11" s="13" t="s">
        <v>16</v>
      </c>
      <c r="C11" s="52">
        <f>D9/C9</f>
        <v>1.202052091554854</v>
      </c>
      <c r="D11" s="53"/>
      <c r="E11" s="52">
        <f>F9/E9</f>
        <v>1.477638640429338</v>
      </c>
      <c r="F11" s="53"/>
      <c r="G11" s="52">
        <f>H9/G9</f>
        <v>1.231350806451613</v>
      </c>
      <c r="H11" s="53"/>
    </row>
    <row r="12" spans="1:8" x14ac:dyDescent="0.2">
      <c r="C12" s="12"/>
      <c r="D12" s="12"/>
      <c r="E12" s="12"/>
      <c r="F12" s="12"/>
      <c r="G12" s="12"/>
      <c r="H12" s="12"/>
    </row>
    <row r="13" spans="1:8" x14ac:dyDescent="0.2">
      <c r="A13" s="51" t="s">
        <v>17</v>
      </c>
      <c r="B13" s="14" t="s">
        <v>18</v>
      </c>
      <c r="C13" s="16">
        <v>6</v>
      </c>
      <c r="D13" s="15">
        <v>2</v>
      </c>
      <c r="E13" s="16">
        <v>6</v>
      </c>
      <c r="F13" s="15">
        <v>5</v>
      </c>
      <c r="G13" s="16">
        <v>4</v>
      </c>
      <c r="H13" s="15">
        <v>6</v>
      </c>
    </row>
    <row r="14" spans="1:8" x14ac:dyDescent="0.2">
      <c r="A14" s="51" t="s">
        <v>19</v>
      </c>
      <c r="B14" s="14" t="s">
        <v>20</v>
      </c>
      <c r="C14" s="6">
        <v>181</v>
      </c>
      <c r="D14" s="6">
        <v>158</v>
      </c>
      <c r="E14" s="6">
        <v>173</v>
      </c>
      <c r="F14" s="6">
        <v>147</v>
      </c>
      <c r="G14" s="6">
        <v>174</v>
      </c>
      <c r="H14" s="6">
        <v>138</v>
      </c>
    </row>
    <row r="15" spans="1:8" x14ac:dyDescent="0.2">
      <c r="A15" s="51" t="s">
        <v>19</v>
      </c>
      <c r="B15" s="17" t="s">
        <v>21</v>
      </c>
      <c r="C15" s="6">
        <v>2715</v>
      </c>
      <c r="D15" s="6">
        <v>1944</v>
      </c>
      <c r="E15" s="6">
        <v>3412</v>
      </c>
      <c r="F15" s="6">
        <v>3069</v>
      </c>
      <c r="G15" s="6">
        <v>2267</v>
      </c>
      <c r="H15" s="6">
        <v>2472</v>
      </c>
    </row>
    <row r="16" spans="1:8" ht="22.5" x14ac:dyDescent="0.2">
      <c r="A16" s="51" t="s">
        <v>19</v>
      </c>
      <c r="B16" s="18" t="s">
        <v>22</v>
      </c>
      <c r="C16" s="6">
        <v>26</v>
      </c>
      <c r="D16" s="6">
        <v>19</v>
      </c>
      <c r="E16" s="6">
        <v>60</v>
      </c>
      <c r="F16" s="6">
        <v>47</v>
      </c>
      <c r="G16" s="6">
        <v>35</v>
      </c>
      <c r="H16" s="6">
        <v>29</v>
      </c>
    </row>
    <row r="17" spans="1:8" ht="22.7" customHeight="1" x14ac:dyDescent="0.2">
      <c r="A17" s="51" t="s">
        <v>19</v>
      </c>
      <c r="B17" s="19" t="s">
        <v>23</v>
      </c>
      <c r="C17" s="20">
        <v>11367</v>
      </c>
      <c r="D17" s="7">
        <v>9637</v>
      </c>
      <c r="E17" s="20">
        <v>11088</v>
      </c>
      <c r="F17" s="7">
        <v>10397</v>
      </c>
      <c r="G17" s="20">
        <v>7276</v>
      </c>
      <c r="H17" s="7">
        <v>7253</v>
      </c>
    </row>
    <row r="18" spans="1:8" x14ac:dyDescent="0.2">
      <c r="A18" s="51" t="s">
        <v>19</v>
      </c>
      <c r="B18" s="13" t="s">
        <v>15</v>
      </c>
      <c r="C18" s="21">
        <f t="shared" ref="C18:F18" si="2">SUM(C13:C17)</f>
        <v>14295</v>
      </c>
      <c r="D18" s="21">
        <f t="shared" si="2"/>
        <v>11760</v>
      </c>
      <c r="E18" s="21">
        <f t="shared" si="2"/>
        <v>14739</v>
      </c>
      <c r="F18" s="21">
        <f t="shared" si="2"/>
        <v>13665</v>
      </c>
      <c r="G18" s="21">
        <f t="shared" ref="G18:H18" si="3">SUM(G13:G17)</f>
        <v>9756</v>
      </c>
      <c r="H18" s="21">
        <f t="shared" si="3"/>
        <v>9898</v>
      </c>
    </row>
    <row r="19" spans="1:8" ht="6" customHeight="1" x14ac:dyDescent="0.2">
      <c r="A19" s="10"/>
      <c r="B19" s="22"/>
      <c r="C19" s="23"/>
      <c r="D19" s="23"/>
      <c r="E19" s="23"/>
      <c r="F19" s="23"/>
      <c r="G19" s="23"/>
      <c r="H19" s="23"/>
    </row>
    <row r="20" spans="1:8" x14ac:dyDescent="0.2">
      <c r="A20" s="10"/>
      <c r="B20" s="13" t="s">
        <v>16</v>
      </c>
      <c r="C20" s="52">
        <f>D18/C18</f>
        <v>0.8226652675760755</v>
      </c>
      <c r="D20" s="53"/>
      <c r="E20" s="52">
        <f>F18/E18</f>
        <v>0.92713209851414613</v>
      </c>
      <c r="F20" s="53"/>
      <c r="G20" s="52">
        <f>H18/G18</f>
        <v>1.0145551455514554</v>
      </c>
      <c r="H20" s="53"/>
    </row>
    <row r="21" spans="1:8" x14ac:dyDescent="0.2">
      <c r="C21" s="12"/>
      <c r="D21" s="12"/>
      <c r="E21" s="12"/>
      <c r="F21" s="12"/>
      <c r="G21" s="12"/>
      <c r="H21" s="12"/>
    </row>
    <row r="22" spans="1:8" x14ac:dyDescent="0.2">
      <c r="A22" s="51" t="s">
        <v>24</v>
      </c>
      <c r="B22" s="14" t="s">
        <v>18</v>
      </c>
      <c r="C22" s="16">
        <v>4</v>
      </c>
      <c r="D22" s="15">
        <v>2</v>
      </c>
      <c r="E22" s="16">
        <v>7</v>
      </c>
      <c r="F22" s="15">
        <v>2</v>
      </c>
      <c r="G22" s="16">
        <v>5</v>
      </c>
      <c r="H22" s="15">
        <v>5</v>
      </c>
    </row>
    <row r="23" spans="1:8" x14ac:dyDescent="0.2">
      <c r="A23" s="51" t="s">
        <v>19</v>
      </c>
      <c r="B23" s="14" t="s">
        <v>20</v>
      </c>
      <c r="C23" s="6">
        <v>166</v>
      </c>
      <c r="D23" s="6">
        <v>156</v>
      </c>
      <c r="E23" s="6">
        <v>232</v>
      </c>
      <c r="F23" s="6">
        <v>189</v>
      </c>
      <c r="G23" s="6">
        <v>182</v>
      </c>
      <c r="H23" s="6">
        <v>156</v>
      </c>
    </row>
    <row r="24" spans="1:8" x14ac:dyDescent="0.2">
      <c r="A24" s="51" t="s">
        <v>19</v>
      </c>
      <c r="B24" s="17" t="s">
        <v>21</v>
      </c>
      <c r="C24" s="6">
        <v>3678</v>
      </c>
      <c r="D24" s="6">
        <v>2749</v>
      </c>
      <c r="E24" s="6">
        <v>3879</v>
      </c>
      <c r="F24" s="6">
        <v>3986</v>
      </c>
      <c r="G24" s="6">
        <v>3467</v>
      </c>
      <c r="H24" s="6">
        <v>2909</v>
      </c>
    </row>
    <row r="25" spans="1:8" ht="22.5" x14ac:dyDescent="0.2">
      <c r="A25" s="51" t="s">
        <v>19</v>
      </c>
      <c r="B25" s="18" t="s">
        <v>22</v>
      </c>
      <c r="C25" s="6">
        <v>8</v>
      </c>
      <c r="D25" s="6">
        <v>7</v>
      </c>
      <c r="E25" s="6">
        <v>18</v>
      </c>
      <c r="F25" s="6">
        <v>16</v>
      </c>
      <c r="G25" s="6">
        <v>4</v>
      </c>
      <c r="H25" s="6">
        <v>11</v>
      </c>
    </row>
    <row r="26" spans="1:8" ht="19.5" customHeight="1" x14ac:dyDescent="0.2">
      <c r="A26" s="51" t="s">
        <v>19</v>
      </c>
      <c r="B26" s="19" t="s">
        <v>23</v>
      </c>
      <c r="C26" s="20">
        <v>21367</v>
      </c>
      <c r="D26" s="7">
        <v>18329</v>
      </c>
      <c r="E26" s="20">
        <v>15819</v>
      </c>
      <c r="F26" s="7">
        <v>15420</v>
      </c>
      <c r="G26" s="20">
        <v>10222</v>
      </c>
      <c r="H26" s="7">
        <v>10090</v>
      </c>
    </row>
    <row r="27" spans="1:8" x14ac:dyDescent="0.2">
      <c r="A27" s="51" t="s">
        <v>19</v>
      </c>
      <c r="B27" s="13" t="s">
        <v>15</v>
      </c>
      <c r="C27" s="21">
        <f t="shared" ref="C27:F27" si="4">SUM(C22:C26)</f>
        <v>25223</v>
      </c>
      <c r="D27" s="21">
        <f t="shared" si="4"/>
        <v>21243</v>
      </c>
      <c r="E27" s="21">
        <f t="shared" si="4"/>
        <v>19955</v>
      </c>
      <c r="F27" s="21">
        <f t="shared" si="4"/>
        <v>19613</v>
      </c>
      <c r="G27" s="21">
        <f t="shared" ref="G27:H27" si="5">SUM(G22:G26)</f>
        <v>13880</v>
      </c>
      <c r="H27" s="21">
        <f t="shared" si="5"/>
        <v>13171</v>
      </c>
    </row>
    <row r="28" spans="1:8" ht="6" customHeight="1" x14ac:dyDescent="0.2">
      <c r="A28" s="10"/>
      <c r="B28" s="22"/>
      <c r="C28" s="23"/>
      <c r="D28" s="23"/>
      <c r="E28" s="23"/>
      <c r="F28" s="23"/>
      <c r="G28" s="23"/>
      <c r="H28" s="23"/>
    </row>
    <row r="29" spans="1:8" x14ac:dyDescent="0.2">
      <c r="A29" s="10"/>
      <c r="B29" s="13" t="s">
        <v>16</v>
      </c>
      <c r="C29" s="52">
        <f>D27/C27</f>
        <v>0.84220750901954566</v>
      </c>
      <c r="D29" s="53"/>
      <c r="E29" s="52">
        <f>F27/E27</f>
        <v>0.98286143823603112</v>
      </c>
      <c r="F29" s="53"/>
      <c r="G29" s="52">
        <f>H27/G27</f>
        <v>0.94891930835734872</v>
      </c>
      <c r="H29" s="53"/>
    </row>
    <row r="30" spans="1:8" x14ac:dyDescent="0.2">
      <c r="C30" s="12"/>
      <c r="D30" s="12"/>
      <c r="E30" s="12"/>
      <c r="F30" s="12"/>
      <c r="G30" s="12"/>
      <c r="H30" s="12"/>
    </row>
    <row r="31" spans="1:8" x14ac:dyDescent="0.2">
      <c r="A31" s="51" t="s">
        <v>25</v>
      </c>
      <c r="B31" s="14" t="s">
        <v>18</v>
      </c>
      <c r="C31" s="37">
        <v>1</v>
      </c>
      <c r="D31" s="38">
        <v>0</v>
      </c>
      <c r="E31" s="37">
        <v>1</v>
      </c>
      <c r="F31" s="38">
        <v>1</v>
      </c>
      <c r="G31" s="37">
        <v>2</v>
      </c>
      <c r="H31" s="38">
        <v>1</v>
      </c>
    </row>
    <row r="32" spans="1:8" x14ac:dyDescent="0.2">
      <c r="A32" s="51" t="s">
        <v>19</v>
      </c>
      <c r="B32" s="14" t="s">
        <v>20</v>
      </c>
      <c r="C32" s="39">
        <v>51</v>
      </c>
      <c r="D32" s="39">
        <v>26</v>
      </c>
      <c r="E32" s="39">
        <v>61</v>
      </c>
      <c r="F32" s="39">
        <v>44</v>
      </c>
      <c r="G32" s="39">
        <v>35</v>
      </c>
      <c r="H32" s="39">
        <v>50</v>
      </c>
    </row>
    <row r="33" spans="1:8" x14ac:dyDescent="0.2">
      <c r="A33" s="51" t="s">
        <v>19</v>
      </c>
      <c r="B33" s="17" t="s">
        <v>21</v>
      </c>
      <c r="C33" s="39">
        <v>761</v>
      </c>
      <c r="D33" s="39">
        <v>711</v>
      </c>
      <c r="E33" s="39">
        <v>1100</v>
      </c>
      <c r="F33" s="39">
        <v>1021</v>
      </c>
      <c r="G33" s="39">
        <v>1179</v>
      </c>
      <c r="H33" s="39">
        <v>863</v>
      </c>
    </row>
    <row r="34" spans="1:8" ht="22.5" x14ac:dyDescent="0.2">
      <c r="A34" s="51" t="s">
        <v>19</v>
      </c>
      <c r="B34" s="18" t="s">
        <v>22</v>
      </c>
      <c r="C34" s="39">
        <v>5</v>
      </c>
      <c r="D34" s="39">
        <v>8</v>
      </c>
      <c r="E34" s="39">
        <v>2</v>
      </c>
      <c r="F34" s="39">
        <v>4</v>
      </c>
      <c r="G34" s="39">
        <v>5</v>
      </c>
      <c r="H34" s="39">
        <v>1</v>
      </c>
    </row>
    <row r="35" spans="1:8" ht="24" customHeight="1" x14ac:dyDescent="0.2">
      <c r="A35" s="51" t="s">
        <v>19</v>
      </c>
      <c r="B35" s="19" t="s">
        <v>23</v>
      </c>
      <c r="C35" s="40">
        <v>3412</v>
      </c>
      <c r="D35" s="41">
        <v>3422</v>
      </c>
      <c r="E35" s="40">
        <v>2973</v>
      </c>
      <c r="F35" s="41">
        <v>2993</v>
      </c>
      <c r="G35" s="40">
        <v>2054</v>
      </c>
      <c r="H35" s="41">
        <v>1925</v>
      </c>
    </row>
    <row r="36" spans="1:8" x14ac:dyDescent="0.2">
      <c r="A36" s="51" t="s">
        <v>19</v>
      </c>
      <c r="B36" s="13" t="s">
        <v>15</v>
      </c>
      <c r="C36" s="21">
        <f t="shared" ref="C36:F36" si="6">SUM(C31:C35)</f>
        <v>4230</v>
      </c>
      <c r="D36" s="21">
        <f t="shared" si="6"/>
        <v>4167</v>
      </c>
      <c r="E36" s="21">
        <f t="shared" si="6"/>
        <v>4137</v>
      </c>
      <c r="F36" s="21">
        <f t="shared" si="6"/>
        <v>4063</v>
      </c>
      <c r="G36" s="21">
        <f t="shared" ref="G36:H36" si="7">SUM(G31:G35)</f>
        <v>3275</v>
      </c>
      <c r="H36" s="21">
        <f t="shared" si="7"/>
        <v>2840</v>
      </c>
    </row>
    <row r="37" spans="1:8" ht="6" customHeight="1" x14ac:dyDescent="0.2">
      <c r="A37" s="10"/>
      <c r="B37" s="22"/>
      <c r="C37" s="23"/>
      <c r="D37" s="23"/>
      <c r="E37" s="23"/>
      <c r="F37" s="23"/>
      <c r="G37" s="23"/>
      <c r="H37" s="23"/>
    </row>
    <row r="38" spans="1:8" x14ac:dyDescent="0.2">
      <c r="A38" s="10"/>
      <c r="B38" s="13" t="s">
        <v>16</v>
      </c>
      <c r="C38" s="52">
        <f>D36/C36</f>
        <v>0.98510638297872344</v>
      </c>
      <c r="D38" s="53"/>
      <c r="E38" s="52">
        <f>F36/E36</f>
        <v>0.98211264201111914</v>
      </c>
      <c r="F38" s="53"/>
      <c r="G38" s="52">
        <f>H36/G36</f>
        <v>0.86717557251908395</v>
      </c>
      <c r="H38" s="53"/>
    </row>
    <row r="39" spans="1:8" x14ac:dyDescent="0.2">
      <c r="C39" s="12"/>
      <c r="D39" s="12"/>
      <c r="E39" s="12"/>
      <c r="F39" s="12"/>
      <c r="G39" s="12"/>
      <c r="H39" s="12"/>
    </row>
    <row r="40" spans="1:8" x14ac:dyDescent="0.2">
      <c r="A40" s="51" t="s">
        <v>26</v>
      </c>
      <c r="B40" s="14" t="s">
        <v>18</v>
      </c>
      <c r="C40" s="37">
        <v>1</v>
      </c>
      <c r="D40" s="38">
        <v>4</v>
      </c>
      <c r="E40" s="37">
        <v>1</v>
      </c>
      <c r="F40" s="38">
        <v>1</v>
      </c>
      <c r="G40" s="37">
        <v>1</v>
      </c>
      <c r="H40" s="38">
        <v>0</v>
      </c>
    </row>
    <row r="41" spans="1:8" x14ac:dyDescent="0.2">
      <c r="A41" s="51" t="s">
        <v>19</v>
      </c>
      <c r="B41" s="14" t="s">
        <v>20</v>
      </c>
      <c r="C41" s="6">
        <v>52</v>
      </c>
      <c r="D41" s="6">
        <v>40</v>
      </c>
      <c r="E41" s="6">
        <v>83</v>
      </c>
      <c r="F41" s="6">
        <v>59</v>
      </c>
      <c r="G41" s="6">
        <v>47</v>
      </c>
      <c r="H41" s="6">
        <v>55</v>
      </c>
    </row>
    <row r="42" spans="1:8" x14ac:dyDescent="0.2">
      <c r="A42" s="51" t="s">
        <v>19</v>
      </c>
      <c r="B42" s="17" t="s">
        <v>21</v>
      </c>
      <c r="C42" s="6">
        <v>1475</v>
      </c>
      <c r="D42" s="6">
        <v>951</v>
      </c>
      <c r="E42" s="6">
        <v>1466</v>
      </c>
      <c r="F42" s="6">
        <v>1385</v>
      </c>
      <c r="G42" s="6">
        <v>760</v>
      </c>
      <c r="H42" s="6">
        <v>882</v>
      </c>
    </row>
    <row r="43" spans="1:8" ht="22.5" x14ac:dyDescent="0.2">
      <c r="A43" s="51" t="s">
        <v>19</v>
      </c>
      <c r="B43" s="18" t="s">
        <v>22</v>
      </c>
      <c r="C43" s="6">
        <v>15</v>
      </c>
      <c r="D43" s="6">
        <v>3</v>
      </c>
      <c r="E43" s="6">
        <v>8</v>
      </c>
      <c r="F43" s="6">
        <v>14</v>
      </c>
      <c r="G43" s="6">
        <v>10</v>
      </c>
      <c r="H43" s="6">
        <v>7</v>
      </c>
    </row>
    <row r="44" spans="1:8" ht="19.5" customHeight="1" x14ac:dyDescent="0.2">
      <c r="A44" s="51" t="s">
        <v>19</v>
      </c>
      <c r="B44" s="19" t="s">
        <v>23</v>
      </c>
      <c r="C44" s="20">
        <v>4081</v>
      </c>
      <c r="D44" s="7">
        <v>2506</v>
      </c>
      <c r="E44" s="20">
        <v>3821</v>
      </c>
      <c r="F44" s="7">
        <v>2283</v>
      </c>
      <c r="G44" s="20">
        <v>2123</v>
      </c>
      <c r="H44" s="7">
        <v>1519</v>
      </c>
    </row>
    <row r="45" spans="1:8" x14ac:dyDescent="0.2">
      <c r="A45" s="51" t="s">
        <v>19</v>
      </c>
      <c r="B45" s="13" t="s">
        <v>15</v>
      </c>
      <c r="C45" s="21">
        <f t="shared" ref="C45:D45" si="8">SUM(C40:C44)</f>
        <v>5624</v>
      </c>
      <c r="D45" s="21">
        <f t="shared" si="8"/>
        <v>3504</v>
      </c>
      <c r="E45" s="21">
        <f>SUM(E40:E44)</f>
        <v>5379</v>
      </c>
      <c r="F45" s="21">
        <f t="shared" ref="F45" si="9">SUM(F40:F44)</f>
        <v>3742</v>
      </c>
      <c r="G45" s="21">
        <f>SUM(G40:G44)</f>
        <v>2941</v>
      </c>
      <c r="H45" s="21">
        <f t="shared" ref="H45" si="10">SUM(H40:H44)</f>
        <v>2463</v>
      </c>
    </row>
    <row r="46" spans="1:8" ht="6" customHeight="1" x14ac:dyDescent="0.2">
      <c r="A46" s="10"/>
      <c r="B46" s="22"/>
      <c r="C46" s="23"/>
      <c r="D46" s="23"/>
      <c r="E46" s="23"/>
      <c r="F46" s="23"/>
      <c r="G46" s="23"/>
      <c r="H46" s="23"/>
    </row>
    <row r="47" spans="1:8" x14ac:dyDescent="0.2">
      <c r="A47" s="10"/>
      <c r="B47" s="13" t="s">
        <v>16</v>
      </c>
      <c r="C47" s="52">
        <f>D45/C45</f>
        <v>0.6230440967283073</v>
      </c>
      <c r="D47" s="53"/>
      <c r="E47" s="52">
        <f>F45/E45</f>
        <v>0.695668339840119</v>
      </c>
      <c r="F47" s="53"/>
      <c r="G47" s="52">
        <f>H45/G45</f>
        <v>0.83747024821489291</v>
      </c>
      <c r="H47" s="53"/>
    </row>
    <row r="48" spans="1:8" ht="7.5" customHeight="1" x14ac:dyDescent="0.2">
      <c r="A48" s="10"/>
      <c r="B48" s="22"/>
      <c r="C48" s="23"/>
      <c r="D48" s="23"/>
      <c r="E48" s="23"/>
      <c r="F48" s="23"/>
      <c r="G48" s="23"/>
      <c r="H48" s="23"/>
    </row>
    <row r="49" spans="1:8" x14ac:dyDescent="0.2">
      <c r="A49" s="24"/>
      <c r="C49" s="12"/>
      <c r="D49" s="12"/>
      <c r="E49" s="12"/>
      <c r="F49" s="12"/>
      <c r="G49" s="12"/>
      <c r="H49" s="12"/>
    </row>
    <row r="50" spans="1:8" ht="27.75" customHeight="1" x14ac:dyDescent="0.2">
      <c r="A50" s="50" t="s">
        <v>36</v>
      </c>
      <c r="B50" s="50"/>
      <c r="C50" s="50"/>
      <c r="D50" s="50"/>
    </row>
    <row r="51" spans="1:8" x14ac:dyDescent="0.2">
      <c r="C51" s="12"/>
      <c r="D51" s="12"/>
      <c r="E51" s="12"/>
      <c r="F51" s="12"/>
      <c r="G51" s="12"/>
      <c r="H51" s="12"/>
    </row>
    <row r="52" spans="1:8" x14ac:dyDescent="0.2">
      <c r="C52" s="12"/>
      <c r="D52" s="12"/>
      <c r="E52" s="12"/>
      <c r="F52" s="12"/>
      <c r="G52" s="12"/>
      <c r="H52" s="12"/>
    </row>
    <row r="53" spans="1:8" x14ac:dyDescent="0.2">
      <c r="C53" s="12"/>
      <c r="D53" s="12"/>
      <c r="E53" s="12"/>
      <c r="F53" s="12"/>
      <c r="G53" s="12"/>
      <c r="H53" s="12"/>
    </row>
    <row r="54" spans="1:8" x14ac:dyDescent="0.2">
      <c r="C54" s="12"/>
      <c r="D54" s="12"/>
      <c r="E54" s="12"/>
      <c r="F54" s="12"/>
      <c r="G54" s="12"/>
      <c r="H54" s="12"/>
    </row>
    <row r="55" spans="1:8" x14ac:dyDescent="0.2">
      <c r="C55" s="12"/>
      <c r="D55" s="12"/>
      <c r="E55" s="12"/>
      <c r="F55" s="12"/>
      <c r="G55" s="12"/>
      <c r="H55" s="12"/>
    </row>
    <row r="56" spans="1:8" x14ac:dyDescent="0.2">
      <c r="C56" s="12"/>
      <c r="D56" s="12"/>
      <c r="E56" s="12"/>
      <c r="F56" s="12"/>
      <c r="G56" s="12"/>
      <c r="H56" s="12"/>
    </row>
    <row r="57" spans="1:8" x14ac:dyDescent="0.2">
      <c r="C57" s="12"/>
      <c r="D57" s="12"/>
      <c r="E57" s="12"/>
      <c r="F57" s="12"/>
      <c r="G57" s="12"/>
      <c r="H57" s="12"/>
    </row>
    <row r="58" spans="1:8" x14ac:dyDescent="0.2">
      <c r="C58" s="12"/>
      <c r="D58" s="12"/>
      <c r="E58" s="12"/>
      <c r="F58" s="12"/>
      <c r="G58" s="12"/>
      <c r="H58" s="12"/>
    </row>
    <row r="59" spans="1:8" x14ac:dyDescent="0.2">
      <c r="C59" s="12"/>
      <c r="D59" s="12"/>
      <c r="E59" s="12"/>
      <c r="F59" s="12"/>
      <c r="G59" s="12"/>
      <c r="H59" s="12"/>
    </row>
    <row r="60" spans="1:8" x14ac:dyDescent="0.2">
      <c r="C60" s="12"/>
      <c r="D60" s="12"/>
      <c r="E60" s="12"/>
      <c r="F60" s="12"/>
      <c r="G60" s="12"/>
      <c r="H60" s="12"/>
    </row>
    <row r="61" spans="1:8" x14ac:dyDescent="0.2">
      <c r="C61" s="12"/>
      <c r="D61" s="12"/>
      <c r="E61" s="12"/>
      <c r="F61" s="12"/>
      <c r="G61" s="12"/>
      <c r="H61" s="12"/>
    </row>
    <row r="62" spans="1:8" x14ac:dyDescent="0.2">
      <c r="C62" s="12"/>
      <c r="D62" s="12"/>
      <c r="E62" s="12"/>
      <c r="F62" s="12"/>
      <c r="G62" s="12"/>
      <c r="H62" s="12"/>
    </row>
    <row r="63" spans="1:8" x14ac:dyDescent="0.2">
      <c r="C63" s="12"/>
      <c r="D63" s="12"/>
      <c r="E63" s="12"/>
      <c r="F63" s="12"/>
      <c r="G63" s="12"/>
      <c r="H63" s="12"/>
    </row>
    <row r="64" spans="1:8" x14ac:dyDescent="0.2">
      <c r="C64" s="12"/>
      <c r="D64" s="12"/>
      <c r="E64" s="12"/>
      <c r="F64" s="12"/>
      <c r="G64" s="12"/>
      <c r="H64" s="12"/>
    </row>
    <row r="65" spans="3:8" x14ac:dyDescent="0.2">
      <c r="C65" s="12"/>
      <c r="D65" s="12"/>
      <c r="E65" s="12"/>
      <c r="F65" s="12"/>
      <c r="G65" s="12"/>
      <c r="H65" s="12"/>
    </row>
    <row r="66" spans="3:8" x14ac:dyDescent="0.2">
      <c r="C66" s="12"/>
      <c r="D66" s="12"/>
      <c r="E66" s="12"/>
      <c r="F66" s="12"/>
      <c r="G66" s="12"/>
      <c r="H66" s="12"/>
    </row>
    <row r="67" spans="3:8" x14ac:dyDescent="0.2">
      <c r="C67" s="12"/>
      <c r="D67" s="12"/>
      <c r="E67" s="12"/>
      <c r="F67" s="12"/>
      <c r="G67" s="12"/>
      <c r="H67" s="12"/>
    </row>
    <row r="68" spans="3:8" x14ac:dyDescent="0.2">
      <c r="C68" s="12"/>
      <c r="D68" s="12"/>
      <c r="E68" s="12"/>
      <c r="F68" s="12"/>
      <c r="G68" s="12"/>
      <c r="H68" s="12"/>
    </row>
    <row r="69" spans="3:8" x14ac:dyDescent="0.2">
      <c r="C69" s="12"/>
      <c r="D69" s="12"/>
      <c r="E69" s="12"/>
      <c r="F69" s="12"/>
      <c r="G69" s="12"/>
      <c r="H69" s="12"/>
    </row>
    <row r="70" spans="3:8" x14ac:dyDescent="0.2">
      <c r="C70" s="12"/>
      <c r="D70" s="12"/>
      <c r="E70" s="12"/>
      <c r="F70" s="12"/>
      <c r="G70" s="12"/>
      <c r="H70" s="12"/>
    </row>
    <row r="71" spans="3:8" x14ac:dyDescent="0.2">
      <c r="C71" s="12"/>
      <c r="D71" s="12"/>
      <c r="E71" s="12"/>
      <c r="F71" s="12"/>
      <c r="G71" s="12"/>
      <c r="H71" s="12"/>
    </row>
    <row r="72" spans="3:8" x14ac:dyDescent="0.2">
      <c r="C72" s="12"/>
      <c r="D72" s="12"/>
      <c r="E72" s="12"/>
      <c r="F72" s="12"/>
      <c r="G72" s="12"/>
      <c r="H72" s="12"/>
    </row>
    <row r="73" spans="3:8" x14ac:dyDescent="0.2">
      <c r="C73" s="12"/>
      <c r="D73" s="12"/>
      <c r="E73" s="12"/>
      <c r="F73" s="12"/>
      <c r="G73" s="12"/>
      <c r="H73" s="12"/>
    </row>
    <row r="74" spans="3:8" x14ac:dyDescent="0.2">
      <c r="C74" s="12"/>
      <c r="D74" s="12"/>
      <c r="E74" s="12"/>
      <c r="F74" s="12"/>
      <c r="G74" s="12"/>
      <c r="H74" s="12"/>
    </row>
    <row r="75" spans="3:8" x14ac:dyDescent="0.2">
      <c r="C75" s="12"/>
      <c r="D75" s="12"/>
      <c r="E75" s="12"/>
      <c r="F75" s="12"/>
      <c r="G75" s="12"/>
      <c r="H75" s="12"/>
    </row>
    <row r="76" spans="3:8" x14ac:dyDescent="0.2">
      <c r="C76" s="12"/>
      <c r="D76" s="12"/>
      <c r="E76" s="12"/>
      <c r="F76" s="12"/>
      <c r="G76" s="12"/>
      <c r="H76" s="12"/>
    </row>
    <row r="77" spans="3:8" x14ac:dyDescent="0.2">
      <c r="C77" s="12"/>
      <c r="D77" s="12"/>
      <c r="E77" s="12"/>
      <c r="F77" s="12"/>
      <c r="G77" s="12"/>
      <c r="H77" s="12"/>
    </row>
    <row r="78" spans="3:8" x14ac:dyDescent="0.2">
      <c r="C78" s="12"/>
      <c r="D78" s="12"/>
      <c r="E78" s="12"/>
      <c r="F78" s="12"/>
      <c r="G78" s="12"/>
      <c r="H78" s="12"/>
    </row>
    <row r="79" spans="3:8" x14ac:dyDescent="0.2">
      <c r="C79" s="12"/>
      <c r="D79" s="12"/>
      <c r="E79" s="12"/>
      <c r="F79" s="12"/>
      <c r="G79" s="12"/>
      <c r="H79" s="12"/>
    </row>
    <row r="80" spans="3:8" x14ac:dyDescent="0.2">
      <c r="C80" s="12"/>
      <c r="D80" s="12"/>
      <c r="E80" s="12"/>
      <c r="F80" s="12"/>
      <c r="G80" s="12"/>
      <c r="H80" s="12"/>
    </row>
    <row r="81" spans="3:8" x14ac:dyDescent="0.2">
      <c r="C81" s="12"/>
      <c r="D81" s="12"/>
      <c r="E81" s="12"/>
      <c r="F81" s="12"/>
      <c r="G81" s="12"/>
      <c r="H81" s="12"/>
    </row>
    <row r="82" spans="3:8" x14ac:dyDescent="0.2">
      <c r="C82" s="12"/>
      <c r="D82" s="12"/>
      <c r="E82" s="12"/>
      <c r="F82" s="12"/>
      <c r="G82" s="12"/>
      <c r="H82" s="12"/>
    </row>
    <row r="83" spans="3:8" x14ac:dyDescent="0.2">
      <c r="C83" s="12"/>
      <c r="D83" s="12"/>
      <c r="E83" s="12"/>
      <c r="F83" s="12"/>
      <c r="G83" s="12"/>
      <c r="H83" s="12"/>
    </row>
    <row r="84" spans="3:8" x14ac:dyDescent="0.2">
      <c r="C84" s="12"/>
      <c r="D84" s="12"/>
      <c r="E84" s="12"/>
      <c r="F84" s="12"/>
      <c r="G84" s="12"/>
      <c r="H84" s="12"/>
    </row>
    <row r="85" spans="3:8" x14ac:dyDescent="0.2">
      <c r="C85" s="12"/>
      <c r="D85" s="12"/>
      <c r="E85" s="12"/>
      <c r="F85" s="12"/>
      <c r="G85" s="12"/>
      <c r="H85" s="12"/>
    </row>
    <row r="86" spans="3:8" x14ac:dyDescent="0.2">
      <c r="C86" s="12"/>
      <c r="D86" s="12"/>
      <c r="E86" s="12"/>
      <c r="F86" s="12"/>
      <c r="G86" s="12"/>
      <c r="H86" s="12"/>
    </row>
    <row r="87" spans="3:8" x14ac:dyDescent="0.2">
      <c r="C87" s="12"/>
      <c r="D87" s="12"/>
      <c r="E87" s="12"/>
      <c r="F87" s="12"/>
      <c r="G87" s="12"/>
      <c r="H87" s="12"/>
    </row>
    <row r="88" spans="3:8" x14ac:dyDescent="0.2">
      <c r="C88" s="12"/>
      <c r="D88" s="12"/>
      <c r="E88" s="12"/>
      <c r="F88" s="12"/>
      <c r="G88" s="12"/>
      <c r="H88" s="12"/>
    </row>
    <row r="89" spans="3:8" x14ac:dyDescent="0.2">
      <c r="C89" s="12"/>
      <c r="D89" s="12"/>
      <c r="E89" s="12"/>
      <c r="F89" s="12"/>
      <c r="G89" s="12"/>
      <c r="H89" s="12"/>
    </row>
    <row r="90" spans="3:8" x14ac:dyDescent="0.2">
      <c r="C90" s="12"/>
      <c r="D90" s="12"/>
      <c r="E90" s="12"/>
      <c r="F90" s="12"/>
      <c r="G90" s="12"/>
      <c r="H90" s="12"/>
    </row>
    <row r="91" spans="3:8" x14ac:dyDescent="0.2">
      <c r="C91" s="12"/>
      <c r="D91" s="12"/>
      <c r="E91" s="12"/>
      <c r="F91" s="12"/>
      <c r="G91" s="12"/>
      <c r="H91" s="12"/>
    </row>
    <row r="92" spans="3:8" x14ac:dyDescent="0.2">
      <c r="C92" s="12"/>
      <c r="D92" s="12"/>
      <c r="E92" s="12"/>
      <c r="F92" s="12"/>
      <c r="G92" s="12"/>
      <c r="H92" s="12"/>
    </row>
    <row r="93" spans="3:8" x14ac:dyDescent="0.2">
      <c r="C93" s="12"/>
      <c r="D93" s="12"/>
      <c r="E93" s="12"/>
      <c r="F93" s="12"/>
      <c r="G93" s="12"/>
      <c r="H93" s="12"/>
    </row>
    <row r="94" spans="3:8" x14ac:dyDescent="0.2">
      <c r="C94" s="12"/>
      <c r="D94" s="12"/>
      <c r="E94" s="12"/>
      <c r="F94" s="12"/>
      <c r="G94" s="12"/>
      <c r="H94" s="12"/>
    </row>
    <row r="95" spans="3:8" x14ac:dyDescent="0.2">
      <c r="C95" s="12"/>
      <c r="D95" s="12"/>
      <c r="E95" s="12"/>
      <c r="F95" s="12"/>
      <c r="G95" s="12"/>
      <c r="H95" s="12"/>
    </row>
    <row r="96" spans="3:8" x14ac:dyDescent="0.2">
      <c r="C96" s="12"/>
      <c r="D96" s="12"/>
      <c r="E96" s="12"/>
      <c r="F96" s="12"/>
      <c r="G96" s="12"/>
      <c r="H96" s="12"/>
    </row>
    <row r="97" spans="3:8" x14ac:dyDescent="0.2">
      <c r="C97" s="12"/>
      <c r="D97" s="12"/>
      <c r="E97" s="12"/>
      <c r="F97" s="12"/>
      <c r="G97" s="12"/>
      <c r="H97" s="12"/>
    </row>
    <row r="98" spans="3:8" x14ac:dyDescent="0.2">
      <c r="C98" s="12"/>
      <c r="D98" s="12"/>
      <c r="E98" s="12"/>
      <c r="F98" s="12"/>
      <c r="G98" s="12"/>
      <c r="H98" s="12"/>
    </row>
    <row r="99" spans="3:8" x14ac:dyDescent="0.2">
      <c r="C99" s="12"/>
      <c r="D99" s="12"/>
      <c r="E99" s="12"/>
      <c r="F99" s="12"/>
      <c r="G99" s="12"/>
      <c r="H99" s="12"/>
    </row>
    <row r="100" spans="3:8" x14ac:dyDescent="0.2">
      <c r="C100" s="12"/>
      <c r="D100" s="12"/>
      <c r="E100" s="12"/>
      <c r="F100" s="12"/>
      <c r="G100" s="12"/>
      <c r="H100" s="12"/>
    </row>
    <row r="101" spans="3:8" x14ac:dyDescent="0.2">
      <c r="C101" s="12"/>
      <c r="D101" s="12"/>
      <c r="E101" s="12"/>
      <c r="F101" s="12"/>
      <c r="G101" s="12"/>
      <c r="H101" s="12"/>
    </row>
    <row r="102" spans="3:8" x14ac:dyDescent="0.2">
      <c r="C102" s="12"/>
      <c r="D102" s="12"/>
      <c r="E102" s="12"/>
      <c r="F102" s="12"/>
      <c r="G102" s="12"/>
      <c r="H102" s="12"/>
    </row>
    <row r="103" spans="3:8" x14ac:dyDescent="0.2">
      <c r="C103" s="12"/>
      <c r="D103" s="12"/>
      <c r="E103" s="12"/>
      <c r="F103" s="12"/>
      <c r="G103" s="12"/>
      <c r="H103" s="12"/>
    </row>
  </sheetData>
  <mergeCells count="22">
    <mergeCell ref="A3:G3"/>
    <mergeCell ref="G11:H11"/>
    <mergeCell ref="G20:H20"/>
    <mergeCell ref="G29:H29"/>
    <mergeCell ref="G38:H38"/>
    <mergeCell ref="G47:H47"/>
    <mergeCell ref="E11:F11"/>
    <mergeCell ref="E20:F20"/>
    <mergeCell ref="E29:F29"/>
    <mergeCell ref="E38:F38"/>
    <mergeCell ref="E47:F47"/>
    <mergeCell ref="A50:D50"/>
    <mergeCell ref="A31:A36"/>
    <mergeCell ref="A40:A45"/>
    <mergeCell ref="A6:A9"/>
    <mergeCell ref="A13:A18"/>
    <mergeCell ref="A22:A27"/>
    <mergeCell ref="C11:D11"/>
    <mergeCell ref="C20:D20"/>
    <mergeCell ref="C29:D29"/>
    <mergeCell ref="C38:D38"/>
    <mergeCell ref="C47:D47"/>
  </mergeCells>
  <conditionalFormatting sqref="C20 C29 C38 C47 E20:F20 E29:F29 E38:F38 E47:F47">
    <cfRule type="cellIs" dxfId="96" priority="273" operator="lessThan">
      <formula>1</formula>
    </cfRule>
    <cfRule type="cellIs" dxfId="95" priority="274" operator="lessThan">
      <formula>0.99</formula>
    </cfRule>
    <cfRule type="cellIs" dxfId="94" priority="275" operator="greaterThan">
      <formula>1</formula>
    </cfRule>
  </conditionalFormatting>
  <conditionalFormatting sqref="C11 E11:F11">
    <cfRule type="cellIs" dxfId="93" priority="199" operator="lessThan">
      <formula>1</formula>
    </cfRule>
    <cfRule type="cellIs" dxfId="92" priority="203" operator="lessThan">
      <formula>1</formula>
    </cfRule>
    <cfRule type="cellIs" dxfId="91" priority="204" operator="lessThan">
      <formula>0.99</formula>
    </cfRule>
    <cfRule type="cellIs" dxfId="90" priority="205" operator="greaterThan">
      <formula>1</formula>
    </cfRule>
  </conditionalFormatting>
  <conditionalFormatting sqref="G11:H11">
    <cfRule type="cellIs" dxfId="89" priority="77" operator="lessThan">
      <formula>1</formula>
    </cfRule>
    <cfRule type="cellIs" dxfId="88" priority="78" operator="lessThan">
      <formula>1</formula>
    </cfRule>
    <cfRule type="cellIs" dxfId="87" priority="79" operator="lessThan">
      <formula>0.99</formula>
    </cfRule>
    <cfRule type="cellIs" dxfId="86" priority="80" operator="greaterThan">
      <formula>1</formula>
    </cfRule>
  </conditionalFormatting>
  <conditionalFormatting sqref="G20:H20">
    <cfRule type="cellIs" dxfId="85" priority="73" operator="lessThan">
      <formula>1</formula>
    </cfRule>
    <cfRule type="cellIs" dxfId="84" priority="74" operator="lessThan">
      <formula>1</formula>
    </cfRule>
    <cfRule type="cellIs" dxfId="83" priority="75" operator="lessThan">
      <formula>0.99</formula>
    </cfRule>
    <cfRule type="cellIs" dxfId="82" priority="76" operator="greaterThan">
      <formula>1</formula>
    </cfRule>
  </conditionalFormatting>
  <conditionalFormatting sqref="G29:H29">
    <cfRule type="cellIs" dxfId="81" priority="69" operator="lessThan">
      <formula>1</formula>
    </cfRule>
    <cfRule type="cellIs" dxfId="80" priority="70" operator="lessThan">
      <formula>1</formula>
    </cfRule>
    <cfRule type="cellIs" dxfId="79" priority="71" operator="lessThan">
      <formula>0.99</formula>
    </cfRule>
    <cfRule type="cellIs" dxfId="78" priority="72" operator="greaterThan">
      <formula>1</formula>
    </cfRule>
  </conditionalFormatting>
  <conditionalFormatting sqref="G38:H38">
    <cfRule type="cellIs" dxfId="77" priority="65" operator="lessThan">
      <formula>1</formula>
    </cfRule>
    <cfRule type="cellIs" dxfId="76" priority="66" operator="lessThan">
      <formula>1</formula>
    </cfRule>
    <cfRule type="cellIs" dxfId="75" priority="67" operator="lessThan">
      <formula>0.99</formula>
    </cfRule>
    <cfRule type="cellIs" dxfId="74" priority="68" operator="greaterThan">
      <formula>1</formula>
    </cfRule>
  </conditionalFormatting>
  <conditionalFormatting sqref="G47:H47">
    <cfRule type="cellIs" dxfId="73" priority="61" operator="lessThan">
      <formula>1</formula>
    </cfRule>
    <cfRule type="cellIs" dxfId="72" priority="62" operator="lessThan">
      <formula>1</formula>
    </cfRule>
    <cfRule type="cellIs" dxfId="71" priority="63" operator="lessThan">
      <formula>0.99</formula>
    </cfRule>
    <cfRule type="cellIs" dxfId="70" priority="64" operator="greaterThan">
      <formula>1</formula>
    </cfRule>
  </conditionalFormatting>
  <conditionalFormatting sqref="E11:F11">
    <cfRule type="cellIs" dxfId="69" priority="57" operator="lessThan">
      <formula>1</formula>
    </cfRule>
    <cfRule type="cellIs" dxfId="68" priority="58" operator="lessThan">
      <formula>1</formula>
    </cfRule>
    <cfRule type="cellIs" dxfId="67" priority="59" operator="lessThan">
      <formula>0.99</formula>
    </cfRule>
    <cfRule type="cellIs" dxfId="66" priority="60" operator="greaterThan">
      <formula>1</formula>
    </cfRule>
  </conditionalFormatting>
  <conditionalFormatting sqref="E20:F20">
    <cfRule type="cellIs" dxfId="65" priority="53" operator="lessThan">
      <formula>1</formula>
    </cfRule>
    <cfRule type="cellIs" dxfId="64" priority="54" operator="lessThan">
      <formula>1</formula>
    </cfRule>
    <cfRule type="cellIs" dxfId="63" priority="55" operator="lessThan">
      <formula>0.99</formula>
    </cfRule>
    <cfRule type="cellIs" dxfId="62" priority="56" operator="greaterThan">
      <formula>1</formula>
    </cfRule>
  </conditionalFormatting>
  <conditionalFormatting sqref="E29:F29">
    <cfRule type="cellIs" dxfId="61" priority="49" operator="lessThan">
      <formula>1</formula>
    </cfRule>
    <cfRule type="cellIs" dxfId="60" priority="50" operator="lessThan">
      <formula>1</formula>
    </cfRule>
    <cfRule type="cellIs" dxfId="59" priority="51" operator="lessThan">
      <formula>0.99</formula>
    </cfRule>
    <cfRule type="cellIs" dxfId="58" priority="52" operator="greaterThan">
      <formula>1</formula>
    </cfRule>
  </conditionalFormatting>
  <conditionalFormatting sqref="E38:F38">
    <cfRule type="cellIs" dxfId="57" priority="45" operator="lessThan">
      <formula>1</formula>
    </cfRule>
    <cfRule type="cellIs" dxfId="56" priority="46" operator="lessThan">
      <formula>1</formula>
    </cfRule>
    <cfRule type="cellIs" dxfId="55" priority="47" operator="lessThan">
      <formula>0.99</formula>
    </cfRule>
    <cfRule type="cellIs" dxfId="54" priority="48" operator="greaterThan">
      <formula>1</formula>
    </cfRule>
  </conditionalFormatting>
  <conditionalFormatting sqref="E47:F47">
    <cfRule type="cellIs" dxfId="53" priority="41" operator="lessThan">
      <formula>1</formula>
    </cfRule>
    <cfRule type="cellIs" dxfId="52" priority="42" operator="lessThan">
      <formula>1</formula>
    </cfRule>
    <cfRule type="cellIs" dxfId="51" priority="43" operator="lessThan">
      <formula>0.99</formula>
    </cfRule>
    <cfRule type="cellIs" dxfId="50" priority="44" operator="greaterThan">
      <formula>1</formula>
    </cfRule>
  </conditionalFormatting>
  <conditionalFormatting sqref="E11:F11">
    <cfRule type="cellIs" dxfId="49" priority="37" operator="lessThan">
      <formula>1</formula>
    </cfRule>
    <cfRule type="cellIs" dxfId="48" priority="38" operator="lessThan">
      <formula>1</formula>
    </cfRule>
    <cfRule type="cellIs" dxfId="47" priority="39" operator="lessThan">
      <formula>0.99</formula>
    </cfRule>
    <cfRule type="cellIs" dxfId="46" priority="40" operator="greaterThan">
      <formula>1</formula>
    </cfRule>
  </conditionalFormatting>
  <conditionalFormatting sqref="E20:F20">
    <cfRule type="cellIs" dxfId="45" priority="33" operator="lessThan">
      <formula>1</formula>
    </cfRule>
    <cfRule type="cellIs" dxfId="44" priority="34" operator="lessThan">
      <formula>1</formula>
    </cfRule>
    <cfRule type="cellIs" dxfId="43" priority="35" operator="lessThan">
      <formula>0.99</formula>
    </cfRule>
    <cfRule type="cellIs" dxfId="42" priority="36" operator="greaterThan">
      <formula>1</formula>
    </cfRule>
  </conditionalFormatting>
  <conditionalFormatting sqref="E29:F29">
    <cfRule type="cellIs" dxfId="41" priority="29" operator="lessThan">
      <formula>1</formula>
    </cfRule>
    <cfRule type="cellIs" dxfId="40" priority="30" operator="lessThan">
      <formula>1</formula>
    </cfRule>
    <cfRule type="cellIs" dxfId="39" priority="31" operator="lessThan">
      <formula>0.99</formula>
    </cfRule>
    <cfRule type="cellIs" dxfId="38" priority="32" operator="greaterThan">
      <formula>1</formula>
    </cfRule>
  </conditionalFormatting>
  <conditionalFormatting sqref="E38:F38">
    <cfRule type="cellIs" dxfId="37" priority="25" operator="lessThan">
      <formula>1</formula>
    </cfRule>
    <cfRule type="cellIs" dxfId="36" priority="26" operator="lessThan">
      <formula>1</formula>
    </cfRule>
    <cfRule type="cellIs" dxfId="35" priority="27" operator="lessThan">
      <formula>0.99</formula>
    </cfRule>
    <cfRule type="cellIs" dxfId="34" priority="28" operator="greaterThan">
      <formula>1</formula>
    </cfRule>
  </conditionalFormatting>
  <conditionalFormatting sqref="E47:F47">
    <cfRule type="cellIs" dxfId="33" priority="21" operator="lessThan">
      <formula>1</formula>
    </cfRule>
    <cfRule type="cellIs" dxfId="32" priority="22" operator="lessThan">
      <formula>1</formula>
    </cfRule>
    <cfRule type="cellIs" dxfId="31" priority="23" operator="lessThan">
      <formula>0.99</formula>
    </cfRule>
    <cfRule type="cellIs" dxfId="30" priority="24" operator="greaterThan">
      <formula>1</formula>
    </cfRule>
  </conditionalFormatting>
  <conditionalFormatting sqref="C11">
    <cfRule type="cellIs" dxfId="29" priority="17" operator="lessThan">
      <formula>1</formula>
    </cfRule>
    <cfRule type="cellIs" dxfId="28" priority="18" operator="lessThan">
      <formula>1</formula>
    </cfRule>
    <cfRule type="cellIs" dxfId="27" priority="19" operator="lessThan">
      <formula>0.99</formula>
    </cfRule>
    <cfRule type="cellIs" dxfId="26" priority="20" operator="greaterThan">
      <formula>1</formula>
    </cfRule>
  </conditionalFormatting>
  <conditionalFormatting sqref="C20">
    <cfRule type="cellIs" dxfId="25" priority="13" operator="lessThan">
      <formula>1</formula>
    </cfRule>
    <cfRule type="cellIs" dxfId="24" priority="14" operator="lessThan">
      <formula>1</formula>
    </cfRule>
    <cfRule type="cellIs" dxfId="23" priority="15" operator="lessThan">
      <formula>0.99</formula>
    </cfRule>
    <cfRule type="cellIs" dxfId="22" priority="16" operator="greaterThan">
      <formula>1</formula>
    </cfRule>
  </conditionalFormatting>
  <conditionalFormatting sqref="C29">
    <cfRule type="cellIs" dxfId="21" priority="9" operator="lessThan">
      <formula>1</formula>
    </cfRule>
    <cfRule type="cellIs" dxfId="20" priority="10" operator="lessThan">
      <formula>1</formula>
    </cfRule>
    <cfRule type="cellIs" dxfId="19" priority="11" operator="lessThan">
      <formula>0.99</formula>
    </cfRule>
    <cfRule type="cellIs" dxfId="18" priority="12" operator="greaterThan">
      <formula>1</formula>
    </cfRule>
  </conditionalFormatting>
  <conditionalFormatting sqref="C38">
    <cfRule type="cellIs" dxfId="17" priority="5" operator="lessThan">
      <formula>1</formula>
    </cfRule>
    <cfRule type="cellIs" dxfId="16" priority="6" operator="lessThan">
      <formula>1</formula>
    </cfRule>
    <cfRule type="cellIs" dxfId="15" priority="7" operator="lessThan">
      <formula>0.99</formula>
    </cfRule>
    <cfRule type="cellIs" dxfId="14" priority="8" operator="greaterThan">
      <formula>1</formula>
    </cfRule>
  </conditionalFormatting>
  <conditionalFormatting sqref="C47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workbookViewId="0">
      <selection activeCell="A18" sqref="A18:XFD18"/>
    </sheetView>
  </sheetViews>
  <sheetFormatPr defaultColWidth="9.140625" defaultRowHeight="12.75" x14ac:dyDescent="0.2"/>
  <cols>
    <col min="1" max="1" width="29.28515625" style="2" customWidth="1"/>
    <col min="2" max="2" width="20.28515625" style="2" customWidth="1"/>
    <col min="3" max="5" width="13.7109375" style="2" customWidth="1"/>
    <col min="6" max="6" width="9.140625" style="2"/>
    <col min="7" max="10" width="9" style="2" customWidth="1"/>
    <col min="11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7" s="26" customFormat="1" ht="15.75" x14ac:dyDescent="0.25">
      <c r="A1" s="25" t="s">
        <v>0</v>
      </c>
      <c r="F1"/>
    </row>
    <row r="2" spans="1:7" s="26" customFormat="1" ht="15" x14ac:dyDescent="0.25">
      <c r="A2" s="27" t="s">
        <v>27</v>
      </c>
    </row>
    <row r="3" spans="1:7" s="26" customFormat="1" ht="13.9" customHeight="1" x14ac:dyDescent="0.25">
      <c r="A3" s="54" t="s">
        <v>28</v>
      </c>
      <c r="B3" s="54"/>
      <c r="C3" s="54"/>
      <c r="D3" s="54"/>
    </row>
    <row r="4" spans="1:7" s="26" customFormat="1" x14ac:dyDescent="0.2">
      <c r="A4" s="49"/>
    </row>
    <row r="5" spans="1:7" s="26" customFormat="1" ht="33" customHeight="1" x14ac:dyDescent="0.25">
      <c r="A5" s="4" t="s">
        <v>3</v>
      </c>
      <c r="B5" s="43" t="s">
        <v>4</v>
      </c>
      <c r="C5" s="45" t="s">
        <v>29</v>
      </c>
      <c r="D5" s="45" t="s">
        <v>30</v>
      </c>
      <c r="E5" s="44" t="s">
        <v>31</v>
      </c>
    </row>
    <row r="6" spans="1:7" s="26" customFormat="1" ht="8.4499999999999993" customHeight="1" x14ac:dyDescent="0.25">
      <c r="A6" s="10"/>
      <c r="B6" s="28"/>
      <c r="C6" s="29"/>
      <c r="D6" s="29"/>
      <c r="E6" s="29"/>
    </row>
    <row r="7" spans="1:7" s="26" customFormat="1" ht="28.9" customHeight="1" x14ac:dyDescent="0.25">
      <c r="A7" s="30" t="s">
        <v>32</v>
      </c>
      <c r="B7" s="31" t="s">
        <v>15</v>
      </c>
      <c r="C7" s="32">
        <v>5168</v>
      </c>
      <c r="D7" s="32">
        <v>2626</v>
      </c>
      <c r="E7" s="33">
        <f>(D7-C7)/C7</f>
        <v>-0.49187306501547989</v>
      </c>
    </row>
    <row r="8" spans="1:7" s="26" customFormat="1" ht="8.4499999999999993" customHeight="1" x14ac:dyDescent="0.25">
      <c r="A8" s="10"/>
      <c r="B8" s="28"/>
      <c r="C8" s="35"/>
      <c r="D8" s="29"/>
      <c r="E8" s="29"/>
    </row>
    <row r="9" spans="1:7" s="26" customFormat="1" ht="28.9" customHeight="1" x14ac:dyDescent="0.25">
      <c r="A9" s="30" t="s">
        <v>17</v>
      </c>
      <c r="B9" s="31" t="s">
        <v>15</v>
      </c>
      <c r="C9" s="32">
        <v>7049</v>
      </c>
      <c r="D9" s="32">
        <v>9324</v>
      </c>
      <c r="E9" s="33">
        <f>(D9-C9)/C9</f>
        <v>0.3227408142999007</v>
      </c>
    </row>
    <row r="10" spans="1:7" s="26" customFormat="1" ht="8.4499999999999993" customHeight="1" x14ac:dyDescent="0.25">
      <c r="A10" s="10"/>
      <c r="B10" s="28"/>
      <c r="C10" s="35"/>
      <c r="D10" s="29"/>
      <c r="E10" s="29"/>
    </row>
    <row r="11" spans="1:7" s="26" customFormat="1" ht="28.9" customHeight="1" x14ac:dyDescent="0.25">
      <c r="A11" s="30" t="s">
        <v>33</v>
      </c>
      <c r="B11" s="31" t="s">
        <v>15</v>
      </c>
      <c r="C11" s="32">
        <v>13131</v>
      </c>
      <c r="D11" s="32">
        <v>15402</v>
      </c>
      <c r="E11" s="33">
        <f>(D11-C11)/C11</f>
        <v>0.17294950879597898</v>
      </c>
      <c r="G11" s="46"/>
    </row>
    <row r="12" spans="1:7" s="26" customFormat="1" ht="8.4499999999999993" customHeight="1" x14ac:dyDescent="0.25">
      <c r="A12" s="10"/>
      <c r="B12" s="28"/>
      <c r="C12" s="35"/>
      <c r="D12" s="29"/>
      <c r="E12" s="29"/>
      <c r="G12" s="46"/>
    </row>
    <row r="13" spans="1:7" s="26" customFormat="1" ht="28.9" customHeight="1" x14ac:dyDescent="0.25">
      <c r="A13" s="30" t="s">
        <v>34</v>
      </c>
      <c r="B13" s="31" t="s">
        <v>15</v>
      </c>
      <c r="C13" s="32">
        <v>4206</v>
      </c>
      <c r="D13" s="32">
        <v>4354</v>
      </c>
      <c r="E13" s="33">
        <f>(D13-C13)/C13</f>
        <v>3.5187826913932477E-2</v>
      </c>
      <c r="G13" s="46"/>
    </row>
    <row r="14" spans="1:7" s="26" customFormat="1" ht="8.4499999999999993" customHeight="1" x14ac:dyDescent="0.25">
      <c r="A14" s="10"/>
      <c r="B14" s="28"/>
      <c r="C14" s="35"/>
      <c r="D14" s="29"/>
      <c r="E14" s="29"/>
      <c r="G14" s="46"/>
    </row>
    <row r="15" spans="1:7" s="26" customFormat="1" ht="28.9" customHeight="1" x14ac:dyDescent="0.25">
      <c r="A15" s="30" t="s">
        <v>35</v>
      </c>
      <c r="B15" s="31" t="s">
        <v>15</v>
      </c>
      <c r="C15" s="32">
        <v>4670</v>
      </c>
      <c r="D15" s="32">
        <v>5535</v>
      </c>
      <c r="E15" s="33">
        <f>(D15-C15)/C15</f>
        <v>0.18522483940042828</v>
      </c>
    </row>
    <row r="16" spans="1:7" s="26" customFormat="1" ht="8.4499999999999993" customHeight="1" x14ac:dyDescent="0.25">
      <c r="A16" s="34"/>
      <c r="B16" s="28"/>
      <c r="C16" s="35"/>
      <c r="D16" s="35"/>
      <c r="E16" s="36"/>
    </row>
    <row r="17" spans="1:5" ht="9" customHeight="1" x14ac:dyDescent="0.2">
      <c r="C17" s="12"/>
      <c r="D17" s="12"/>
    </row>
    <row r="18" spans="1:5" ht="27.75" customHeight="1" x14ac:dyDescent="0.2">
      <c r="A18" s="50" t="s">
        <v>36</v>
      </c>
      <c r="B18" s="50"/>
      <c r="C18" s="50"/>
      <c r="D18" s="50"/>
      <c r="E18" s="50"/>
    </row>
    <row r="19" spans="1:5" x14ac:dyDescent="0.2">
      <c r="A19" s="50"/>
      <c r="B19" s="50"/>
      <c r="C19" s="50"/>
      <c r="D19" s="50"/>
      <c r="E19" s="50"/>
    </row>
  </sheetData>
  <mergeCells count="3">
    <mergeCell ref="A18:E18"/>
    <mergeCell ref="A19:E19"/>
    <mergeCell ref="A3:D3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0E69E-40FE-446F-BEA7-E2BE03337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A50A1-D5E4-48A2-8B32-858B175B8A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349F26-3C39-46A9-BDC3-5C3C0FDE8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Bigi</dc:creator>
  <cp:keywords/>
  <dc:description/>
  <cp:lastModifiedBy>Emanuela Camerini</cp:lastModifiedBy>
  <cp:revision/>
  <dcterms:created xsi:type="dcterms:W3CDTF">2017-03-28T08:16:14Z</dcterms:created>
  <dcterms:modified xsi:type="dcterms:W3CDTF">2023-01-23T09:06:45Z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